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52024年邵阳市大祥区社会保险基金预算执行情况汇总表" sheetId="1" r:id="rId1"/>
  </sheets>
  <calcPr calcId="144525"/>
</workbook>
</file>

<file path=xl/sharedStrings.xml><?xml version="1.0" encoding="utf-8"?>
<sst xmlns="http://schemas.openxmlformats.org/spreadsheetml/2006/main" count="32" uniqueCount="32">
  <si>
    <t>表15</t>
  </si>
  <si>
    <t>2024年邵阳市大祥区社会保险基金预算执行情况汇总表</t>
  </si>
  <si>
    <t xml:space="preserve">                                                                                                         单位：万元</t>
  </si>
  <si>
    <t>单位：万元</t>
  </si>
  <si>
    <t>行次</t>
  </si>
  <si>
    <t>项    目</t>
  </si>
  <si>
    <t>合计</t>
  </si>
  <si>
    <t>企业基本养老保险基金</t>
  </si>
  <si>
    <t xml:space="preserve"> 城乡居民基本养老保险基金</t>
  </si>
  <si>
    <t>机关事业基本养老保险基金</t>
  </si>
  <si>
    <t>失业保险基金</t>
  </si>
  <si>
    <t>城镇职工医疗、城乡居民医疗、保险基金</t>
  </si>
  <si>
    <t>工伤保险基金</t>
  </si>
  <si>
    <t xml:space="preserve">一、上年结余 </t>
  </si>
  <si>
    <t>二、本年收入</t>
  </si>
  <si>
    <t>1、基金保费收入</t>
  </si>
  <si>
    <t>2、利息收入</t>
  </si>
  <si>
    <t>3、财政补贴收入</t>
  </si>
  <si>
    <t>4、其他收入</t>
  </si>
  <si>
    <t>5、转移收入</t>
  </si>
  <si>
    <t>6、上级补助收入</t>
  </si>
  <si>
    <t>7、下级上解收入</t>
  </si>
  <si>
    <t>三、本年支出</t>
  </si>
  <si>
    <t>1、基础养老金支出</t>
  </si>
  <si>
    <t>2、个人账户养老金支出</t>
  </si>
  <si>
    <t>3、丧葬补助金支出</t>
  </si>
  <si>
    <t>4、转移支出</t>
  </si>
  <si>
    <t>5、其他支出</t>
  </si>
  <si>
    <t>6.上解上级支出</t>
  </si>
  <si>
    <t>四、年末滚存结余</t>
  </si>
  <si>
    <t>其中：当年结余</t>
  </si>
  <si>
    <t>注：企业基本养老保险、失业保险基金实行省级统筹，省里统一编制预决算。2022年起工伤、医保实行市级统筹，市里统一编制预决算。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</si>
</sst>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#,##0_ "/>
  </numFmts>
  <fonts count="29">
    <font>
      <sz val="12"/>
      <name val="宋体"/>
      <charset val="134"/>
    </font>
    <font>
      <sz val="22"/>
      <name val="宋体"/>
      <charset val="134"/>
    </font>
    <font>
      <b/>
      <sz val="22"/>
      <name val="宋体"/>
      <charset val="134"/>
    </font>
    <font>
      <sz val="22"/>
      <color indexed="8"/>
      <name val="黑体"/>
      <family val="3"/>
      <charset val="134"/>
    </font>
    <font>
      <sz val="22"/>
      <color indexed="8"/>
      <name val="宋体_GB2312"/>
      <charset val="134"/>
    </font>
    <font>
      <sz val="22"/>
      <color indexed="8"/>
      <name val="仿宋"/>
      <family val="3"/>
      <charset val="134"/>
    </font>
    <font>
      <sz val="22"/>
      <name val="仿宋"/>
      <family val="3"/>
      <charset val="134"/>
    </font>
    <font>
      <b/>
      <sz val="22"/>
      <name val="仿宋"/>
      <family val="3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Arial"/>
      <family val="2"/>
      <charset val="0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mediumGray">
        <fgColor indexed="9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6" borderId="5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7" fillId="0" borderId="0"/>
    <xf numFmtId="0" fontId="17" fillId="16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7" fillId="0" borderId="0"/>
    <xf numFmtId="0" fontId="13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45" applyFont="1" applyFill="1" applyBorder="1" applyAlignment="1">
      <alignment horizontal="center" vertical="center"/>
    </xf>
    <xf numFmtId="0" fontId="4" fillId="0" borderId="0" xfId="45" applyFont="1" applyFill="1" applyBorder="1" applyAlignment="1">
      <alignment vertical="center"/>
    </xf>
    <xf numFmtId="0" fontId="5" fillId="0" borderId="1" xfId="45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45" applyFont="1" applyFill="1" applyBorder="1" applyAlignment="1">
      <alignment horizontal="center" vertical="center" wrapText="1"/>
    </xf>
    <xf numFmtId="0" fontId="7" fillId="0" borderId="2" xfId="45" applyFont="1" applyFill="1" applyBorder="1" applyAlignment="1">
      <alignment horizontal="center" vertical="center"/>
    </xf>
    <xf numFmtId="176" fontId="7" fillId="0" borderId="2" xfId="45" applyNumberFormat="1" applyFont="1" applyFill="1" applyBorder="1" applyAlignment="1">
      <alignment horizontal="center" vertical="center" wrapText="1"/>
    </xf>
    <xf numFmtId="0" fontId="6" fillId="0" borderId="2" xfId="45" applyFont="1" applyFill="1" applyBorder="1" applyAlignment="1">
      <alignment horizontal="center" vertical="center" wrapText="1"/>
    </xf>
    <xf numFmtId="0" fontId="7" fillId="0" borderId="2" xfId="45" applyFont="1" applyFill="1" applyBorder="1" applyAlignment="1">
      <alignment horizontal="left" vertical="center"/>
    </xf>
    <xf numFmtId="176" fontId="7" fillId="0" borderId="2" xfId="23" applyNumberFormat="1" applyFont="1" applyFill="1" applyBorder="1" applyAlignment="1">
      <alignment horizontal="center" vertical="center"/>
    </xf>
    <xf numFmtId="176" fontId="7" fillId="0" borderId="2" xfId="45" applyNumberFormat="1" applyFont="1" applyFill="1" applyBorder="1" applyAlignment="1">
      <alignment horizontal="center" vertical="center"/>
    </xf>
    <xf numFmtId="0" fontId="6" fillId="0" borderId="2" xfId="45" applyFont="1" applyFill="1" applyBorder="1" applyAlignment="1">
      <alignment horizontal="left" vertical="center"/>
    </xf>
    <xf numFmtId="176" fontId="6" fillId="0" borderId="2" xfId="45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 applyProtection="1">
      <alignment horizontal="center" vertical="center"/>
    </xf>
    <xf numFmtId="176" fontId="6" fillId="0" borderId="2" xfId="23" applyNumberFormat="1" applyFont="1" applyFill="1" applyBorder="1" applyAlignment="1">
      <alignment horizontal="center" vertical="center"/>
    </xf>
    <xf numFmtId="176" fontId="6" fillId="0" borderId="2" xfId="45" applyNumberFormat="1" applyFont="1" applyFill="1" applyBorder="1" applyAlignment="1" applyProtection="1">
      <alignment horizontal="center" vertical="center"/>
      <protection locked="0"/>
    </xf>
    <xf numFmtId="176" fontId="6" fillId="0" borderId="2" xfId="23" applyNumberFormat="1" applyFont="1" applyFill="1" applyBorder="1" applyAlignment="1">
      <alignment horizontal="center"/>
    </xf>
    <xf numFmtId="176" fontId="6" fillId="0" borderId="2" xfId="45" applyNumberFormat="1" applyFont="1" applyFill="1" applyBorder="1" applyAlignment="1">
      <alignment horizont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永州市机关事业单位社保处（市本级）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_市本级企业养老保险08年预算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I31"/>
  <sheetViews>
    <sheetView tabSelected="1" zoomScale="70" zoomScaleNormal="70" workbookViewId="0">
      <selection activeCell="A2" sqref="A2:I2"/>
    </sheetView>
  </sheetViews>
  <sheetFormatPr defaultColWidth="9" defaultRowHeight="14.25"/>
  <cols>
    <col min="1" max="1" width="9.99166666666667" style="3" customWidth="1"/>
    <col min="2" max="2" width="43.3916666666667" style="3" customWidth="1"/>
    <col min="3" max="3" width="21.9583333333333" style="3" customWidth="1"/>
    <col min="4" max="4" width="12.625" style="3" customWidth="1"/>
    <col min="5" max="5" width="30.5333333333333" style="4" customWidth="1"/>
    <col min="6" max="6" width="25.9" style="3" customWidth="1"/>
    <col min="7" max="7" width="10.375" style="3" customWidth="1"/>
    <col min="8" max="8" width="18.2" style="3" customWidth="1"/>
    <col min="9" max="9" width="19.4666666666667" style="3" customWidth="1"/>
    <col min="10" max="16384" width="9" style="3"/>
  </cols>
  <sheetData>
    <row r="1" s="1" customFormat="1" ht="27" spans="1:9">
      <c r="A1" s="5" t="s">
        <v>0</v>
      </c>
      <c r="B1" s="5"/>
      <c r="C1" s="6"/>
      <c r="D1" s="6"/>
      <c r="E1" s="7"/>
      <c r="F1" s="6"/>
      <c r="G1" s="6"/>
      <c r="H1" s="6"/>
      <c r="I1" s="6"/>
    </row>
    <row r="2" s="1" customFormat="1" ht="30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1" customFormat="1" ht="15" customHeight="1" spans="1:9">
      <c r="A3" s="9" t="s">
        <v>2</v>
      </c>
      <c r="B3" s="10" t="s">
        <v>3</v>
      </c>
      <c r="C3" s="11"/>
      <c r="D3" s="11"/>
      <c r="E3" s="12"/>
      <c r="F3" s="11"/>
      <c r="G3" s="11"/>
      <c r="H3" s="11"/>
      <c r="I3" s="11"/>
    </row>
    <row r="4" s="2" customFormat="1" ht="123" customHeight="1" spans="1:9">
      <c r="A4" s="13" t="s">
        <v>4</v>
      </c>
      <c r="B4" s="14" t="s">
        <v>5</v>
      </c>
      <c r="C4" s="15" t="s">
        <v>6</v>
      </c>
      <c r="D4" s="15" t="s">
        <v>7</v>
      </c>
      <c r="E4" s="15" t="s">
        <v>8</v>
      </c>
      <c r="F4" s="15" t="s">
        <v>9</v>
      </c>
      <c r="G4" s="15" t="s">
        <v>10</v>
      </c>
      <c r="H4" s="15" t="s">
        <v>11</v>
      </c>
      <c r="I4" s="15" t="s">
        <v>12</v>
      </c>
    </row>
    <row r="5" s="2" customFormat="1" ht="24.95" customHeight="1" spans="1:9">
      <c r="A5" s="16">
        <v>1</v>
      </c>
      <c r="B5" s="17" t="s">
        <v>13</v>
      </c>
      <c r="C5" s="15">
        <f>SUM(C6:C12)</f>
        <v>48214</v>
      </c>
      <c r="D5" s="15"/>
      <c r="E5" s="15">
        <v>17587</v>
      </c>
      <c r="F5" s="18">
        <v>791</v>
      </c>
      <c r="G5" s="18"/>
      <c r="H5" s="19"/>
      <c r="I5" s="15"/>
    </row>
    <row r="6" s="2" customFormat="1" ht="24.95" customHeight="1" spans="1:9">
      <c r="A6" s="16">
        <v>2</v>
      </c>
      <c r="B6" s="17" t="s">
        <v>14</v>
      </c>
      <c r="C6" s="15">
        <f t="shared" ref="C6:I6" si="0">SUM(C7:C13)</f>
        <v>24107</v>
      </c>
      <c r="D6" s="15">
        <f t="shared" si="0"/>
        <v>0</v>
      </c>
      <c r="E6" s="15">
        <f t="shared" si="0"/>
        <v>8968</v>
      </c>
      <c r="F6" s="15">
        <f t="shared" si="0"/>
        <v>15139</v>
      </c>
      <c r="G6" s="15">
        <f t="shared" si="0"/>
        <v>0</v>
      </c>
      <c r="H6" s="15">
        <f t="shared" si="0"/>
        <v>0</v>
      </c>
      <c r="I6" s="15">
        <f t="shared" si="0"/>
        <v>0</v>
      </c>
    </row>
    <row r="7" s="1" customFormat="1" ht="24.95" customHeight="1" spans="1:9">
      <c r="A7" s="16">
        <v>3</v>
      </c>
      <c r="B7" s="20" t="s">
        <v>15</v>
      </c>
      <c r="C7" s="15">
        <f t="shared" ref="C7:C19" si="1">D7+E7+F7+G7+H7+I7</f>
        <v>15298</v>
      </c>
      <c r="D7" s="21"/>
      <c r="E7" s="22">
        <v>5328</v>
      </c>
      <c r="F7" s="22">
        <v>9970</v>
      </c>
      <c r="G7" s="23"/>
      <c r="H7" s="21"/>
      <c r="I7" s="21"/>
    </row>
    <row r="8" s="1" customFormat="1" ht="24.95" customHeight="1" spans="1:9">
      <c r="A8" s="16">
        <v>4</v>
      </c>
      <c r="B8" s="20" t="s">
        <v>16</v>
      </c>
      <c r="C8" s="15">
        <f t="shared" si="1"/>
        <v>30</v>
      </c>
      <c r="D8" s="21"/>
      <c r="E8" s="22">
        <v>27</v>
      </c>
      <c r="F8" s="22">
        <v>3</v>
      </c>
      <c r="G8" s="23"/>
      <c r="H8" s="21"/>
      <c r="I8" s="21"/>
    </row>
    <row r="9" s="1" customFormat="1" ht="24.95" customHeight="1" spans="1:9">
      <c r="A9" s="16">
        <v>5</v>
      </c>
      <c r="B9" s="20" t="s">
        <v>17</v>
      </c>
      <c r="C9" s="15">
        <f t="shared" si="1"/>
        <v>8689</v>
      </c>
      <c r="D9" s="24"/>
      <c r="E9" s="22">
        <v>3597</v>
      </c>
      <c r="F9" s="22">
        <v>5092</v>
      </c>
      <c r="G9" s="25"/>
      <c r="H9" s="21"/>
      <c r="I9" s="21"/>
    </row>
    <row r="10" s="1" customFormat="1" ht="24.95" customHeight="1" spans="1:9">
      <c r="A10" s="16">
        <v>6</v>
      </c>
      <c r="B10" s="20" t="s">
        <v>18</v>
      </c>
      <c r="C10" s="15">
        <f t="shared" si="1"/>
        <v>35</v>
      </c>
      <c r="D10" s="21"/>
      <c r="E10" s="22">
        <v>3</v>
      </c>
      <c r="F10" s="22">
        <v>32</v>
      </c>
      <c r="G10" s="25"/>
      <c r="H10" s="21"/>
      <c r="I10" s="21"/>
    </row>
    <row r="11" s="1" customFormat="1" ht="24.95" customHeight="1" spans="1:9">
      <c r="A11" s="16">
        <v>7</v>
      </c>
      <c r="B11" s="20" t="s">
        <v>19</v>
      </c>
      <c r="C11" s="15">
        <f t="shared" si="1"/>
        <v>55</v>
      </c>
      <c r="D11" s="21"/>
      <c r="E11" s="22">
        <v>13</v>
      </c>
      <c r="F11" s="22">
        <v>42</v>
      </c>
      <c r="G11" s="23"/>
      <c r="H11" s="21"/>
      <c r="I11" s="21"/>
    </row>
    <row r="12" s="1" customFormat="1" ht="24.95" customHeight="1" spans="1:9">
      <c r="A12" s="16">
        <v>8</v>
      </c>
      <c r="B12" s="20" t="s">
        <v>20</v>
      </c>
      <c r="C12" s="15">
        <f t="shared" si="1"/>
        <v>0</v>
      </c>
      <c r="D12" s="21"/>
      <c r="E12" s="21"/>
      <c r="F12" s="23"/>
      <c r="G12" s="23"/>
      <c r="H12" s="21"/>
      <c r="I12" s="21"/>
    </row>
    <row r="13" s="1" customFormat="1" ht="24.95" customHeight="1" spans="1:9">
      <c r="A13" s="16">
        <v>9</v>
      </c>
      <c r="B13" s="20" t="s">
        <v>21</v>
      </c>
      <c r="C13" s="15">
        <f t="shared" si="1"/>
        <v>0</v>
      </c>
      <c r="D13" s="21"/>
      <c r="E13" s="21"/>
      <c r="F13" s="23"/>
      <c r="G13" s="23"/>
      <c r="H13" s="19"/>
      <c r="I13" s="21"/>
    </row>
    <row r="14" s="2" customFormat="1" ht="24.95" customHeight="1" spans="1:9">
      <c r="A14" s="16">
        <v>10</v>
      </c>
      <c r="B14" s="17" t="s">
        <v>22</v>
      </c>
      <c r="C14" s="15">
        <f t="shared" si="1"/>
        <v>22194</v>
      </c>
      <c r="D14" s="19">
        <f t="shared" ref="D14:I14" si="2">SUM(D15:D19)</f>
        <v>0</v>
      </c>
      <c r="E14" s="19">
        <f t="shared" si="2"/>
        <v>6700</v>
      </c>
      <c r="F14" s="19">
        <f t="shared" si="2"/>
        <v>15494</v>
      </c>
      <c r="G14" s="19">
        <f t="shared" si="2"/>
        <v>0</v>
      </c>
      <c r="H14" s="19">
        <f t="shared" si="2"/>
        <v>0</v>
      </c>
      <c r="I14" s="19">
        <f t="shared" si="2"/>
        <v>0</v>
      </c>
    </row>
    <row r="15" s="1" customFormat="1" ht="24.95" customHeight="1" spans="1:9">
      <c r="A15" s="16">
        <v>11</v>
      </c>
      <c r="B15" s="20" t="s">
        <v>23</v>
      </c>
      <c r="C15" s="15">
        <f t="shared" si="1"/>
        <v>19218</v>
      </c>
      <c r="D15" s="26"/>
      <c r="E15" s="22">
        <v>3776</v>
      </c>
      <c r="F15" s="22">
        <v>15442</v>
      </c>
      <c r="G15" s="25"/>
      <c r="H15" s="21"/>
      <c r="I15" s="21"/>
    </row>
    <row r="16" s="1" customFormat="1" ht="24.95" customHeight="1" spans="1:9">
      <c r="A16" s="16">
        <v>12</v>
      </c>
      <c r="B16" s="20" t="s">
        <v>24</v>
      </c>
      <c r="C16" s="15">
        <f t="shared" si="1"/>
        <v>2828</v>
      </c>
      <c r="D16" s="27"/>
      <c r="E16" s="27">
        <v>2776</v>
      </c>
      <c r="F16" s="22">
        <v>52</v>
      </c>
      <c r="G16" s="27"/>
      <c r="H16" s="21"/>
      <c r="I16" s="27"/>
    </row>
    <row r="17" s="1" customFormat="1" ht="24.95" customHeight="1" spans="1:9">
      <c r="A17" s="16">
        <v>13</v>
      </c>
      <c r="B17" s="20" t="s">
        <v>25</v>
      </c>
      <c r="C17" s="15">
        <f t="shared" si="1"/>
        <v>87</v>
      </c>
      <c r="D17" s="27"/>
      <c r="E17" s="22">
        <v>87</v>
      </c>
      <c r="F17" s="22">
        <v>0</v>
      </c>
      <c r="G17" s="27"/>
      <c r="H17" s="21"/>
      <c r="I17" s="27"/>
    </row>
    <row r="18" s="1" customFormat="1" ht="24.95" customHeight="1" spans="1:9">
      <c r="A18" s="16">
        <v>14</v>
      </c>
      <c r="B18" s="20" t="s">
        <v>26</v>
      </c>
      <c r="C18" s="15">
        <f t="shared" si="1"/>
        <v>20</v>
      </c>
      <c r="D18" s="27"/>
      <c r="E18" s="27">
        <v>20</v>
      </c>
      <c r="F18" s="27"/>
      <c r="G18" s="27"/>
      <c r="H18" s="21"/>
      <c r="I18" s="27"/>
    </row>
    <row r="19" s="1" customFormat="1" ht="24.95" customHeight="1" spans="1:9">
      <c r="A19" s="16">
        <v>15</v>
      </c>
      <c r="B19" s="20" t="s">
        <v>27</v>
      </c>
      <c r="C19" s="15">
        <f t="shared" si="1"/>
        <v>41</v>
      </c>
      <c r="D19" s="27"/>
      <c r="E19" s="27">
        <v>41</v>
      </c>
      <c r="F19" s="27"/>
      <c r="G19" s="27"/>
      <c r="H19" s="19"/>
      <c r="I19" s="27"/>
    </row>
    <row r="20" s="1" customFormat="1" ht="24.95" customHeight="1" spans="1:9">
      <c r="A20" s="16">
        <v>16</v>
      </c>
      <c r="B20" s="20" t="s">
        <v>28</v>
      </c>
      <c r="C20" s="15"/>
      <c r="D20" s="27"/>
      <c r="E20" s="27"/>
      <c r="F20" s="27"/>
      <c r="G20" s="27"/>
      <c r="H20" s="19"/>
      <c r="I20" s="27"/>
    </row>
    <row r="21" s="2" customFormat="1" ht="24.95" customHeight="1" spans="1:9">
      <c r="A21" s="16">
        <v>17</v>
      </c>
      <c r="B21" s="17" t="s">
        <v>29</v>
      </c>
      <c r="C21" s="15">
        <f>D21+E21+F21+G21+H21+I21</f>
        <v>20291</v>
      </c>
      <c r="D21" s="28"/>
      <c r="E21" s="28">
        <f>E5+E6-E14</f>
        <v>19855</v>
      </c>
      <c r="F21" s="28">
        <f>F5+F6-F14</f>
        <v>436</v>
      </c>
      <c r="G21" s="28"/>
      <c r="H21" s="19"/>
      <c r="I21" s="28"/>
    </row>
    <row r="22" s="1" customFormat="1" ht="24.95" customHeight="1" spans="1:9">
      <c r="A22" s="16">
        <v>18</v>
      </c>
      <c r="B22" s="20" t="s">
        <v>30</v>
      </c>
      <c r="C22" s="15">
        <f>D22+E22+F22+G22+H22+I22</f>
        <v>1913</v>
      </c>
      <c r="D22" s="27"/>
      <c r="E22" s="22">
        <v>2268</v>
      </c>
      <c r="F22" s="22">
        <v>-355</v>
      </c>
      <c r="G22" s="27"/>
      <c r="H22" s="21"/>
      <c r="I22" s="27"/>
    </row>
    <row r="23" s="1" customFormat="1" ht="56" customHeight="1" spans="1:9">
      <c r="A23" s="29" t="s">
        <v>31</v>
      </c>
      <c r="B23" s="29"/>
      <c r="C23" s="29"/>
      <c r="D23" s="29"/>
      <c r="E23" s="29"/>
      <c r="F23" s="29"/>
      <c r="G23" s="29"/>
      <c r="H23" s="29"/>
      <c r="I23" s="29"/>
    </row>
    <row r="24" s="1" customFormat="1" ht="24.95" customHeight="1" spans="5:5">
      <c r="E24" s="30"/>
    </row>
    <row r="25" s="3" customFormat="1" ht="24.95" customHeight="1" spans="5:5">
      <c r="E25" s="4"/>
    </row>
    <row r="26" s="3" customFormat="1" ht="24.95" customHeight="1" spans="5:5">
      <c r="E26" s="4"/>
    </row>
    <row r="27" s="3" customFormat="1" ht="24.95" customHeight="1" spans="5:5">
      <c r="E27" s="4"/>
    </row>
    <row r="28" s="3" customFormat="1" ht="24.95" customHeight="1" spans="5:5">
      <c r="E28" s="4"/>
    </row>
    <row r="29" s="3" customFormat="1" ht="24.95" customHeight="1" spans="5:5">
      <c r="E29" s="4"/>
    </row>
    <row r="30" s="3" customFormat="1" ht="24.95" customHeight="1" spans="5:5">
      <c r="E30" s="4"/>
    </row>
    <row r="31" s="3" customFormat="1" ht="30" customHeight="1" spans="5:5">
      <c r="E31" s="4"/>
    </row>
  </sheetData>
  <mergeCells count="4">
    <mergeCell ref="A1:B1"/>
    <mergeCell ref="A2:I2"/>
    <mergeCell ref="B3:I3"/>
    <mergeCell ref="A23:I23"/>
  </mergeCells>
  <printOptions horizontalCentered="1"/>
  <pageMargins left="0.708661417322835" right="0.708661417322835" top="0.78740157480315" bottom="0.78740157480315" header="0.31496062992126" footer="0.590551181102362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表152024年邵阳市大祥区社会保险基金预算执行情况汇总表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ASD</cp:lastModifiedBy>
  <dcterms:created xsi:type="dcterms:W3CDTF">2025-05-09T03:12:02Z</dcterms:created>
  <dcterms:modified xsi:type="dcterms:W3CDTF">2025-05-09T03:12:17Z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